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win\Documents\bienen\Zucht\"/>
    </mc:Choice>
  </mc:AlternateContent>
  <xr:revisionPtr revIDLastSave="0" documentId="8_{C91E811C-64A7-45A3-8E13-AA1F7571F1A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Weiselrichtiges Volk" sheetId="2" r:id="rId1"/>
    <sheet name="Sammelbrutableger" sheetId="3" r:id="rId2"/>
    <sheet name="Königinnenableger" sheetId="5" r:id="rId3"/>
    <sheet name="Belegstelle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5" l="1"/>
  <c r="C11" i="6"/>
  <c r="C4" i="5"/>
  <c r="C8" i="5" s="1"/>
  <c r="C5" i="3"/>
  <c r="C6" i="3" s="1"/>
  <c r="C4" i="6"/>
  <c r="C6" i="6" s="1"/>
  <c r="C7" i="6" s="1"/>
  <c r="C8" i="6" s="1"/>
  <c r="C9" i="6" s="1"/>
  <c r="C10" i="6" s="1"/>
  <c r="C4" i="3"/>
  <c r="C4" i="2"/>
  <c r="C15" i="5" l="1"/>
  <c r="C5" i="5"/>
  <c r="C11" i="5"/>
  <c r="C6" i="5"/>
  <c r="C13" i="5"/>
  <c r="C14" i="5" s="1"/>
  <c r="C7" i="5"/>
  <c r="C7" i="3"/>
  <c r="C8" i="3"/>
  <c r="C9" i="3" s="1"/>
  <c r="C10" i="3" s="1"/>
  <c r="C11" i="3" s="1"/>
  <c r="C12" i="6"/>
  <c r="C13" i="6" s="1"/>
  <c r="C5" i="6"/>
  <c r="C6" i="2"/>
  <c r="C7" i="2" s="1"/>
  <c r="C8" i="2" s="1"/>
  <c r="C9" i="2" s="1"/>
  <c r="C10" i="2" s="1"/>
  <c r="C5" i="2"/>
  <c r="C12" i="5" l="1"/>
  <c r="C1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Erwin</author>
  </authors>
  <commentList>
    <comment ref="C3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Datum eingeben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Erwin</author>
  </authors>
  <commentList>
    <comment ref="C3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Datum eingeben!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Erwin</author>
  </authors>
  <commentList>
    <comment ref="C3" authorId="0" shapeId="0" xr:uid="{9AAD7B6A-6A1D-4D22-B143-BBDE32652B49}">
      <text>
        <r>
          <rPr>
            <b/>
            <sz val="9"/>
            <color indexed="81"/>
            <rFont val="Segoe UI"/>
            <family val="2"/>
          </rPr>
          <t>Erwin:</t>
        </r>
        <r>
          <rPr>
            <sz val="9"/>
            <color indexed="81"/>
            <rFont val="Segoe UI"/>
            <family val="2"/>
          </rPr>
          <t xml:space="preserve">
Datum eingeben!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Erwin</author>
  </authors>
  <commentList>
    <comment ref="C3" authorId="0" shapeId="0" xr:uid="{72118650-1278-4011-8C20-9301739EB5B8}">
      <text>
        <r>
          <rPr>
            <b/>
            <sz val="8"/>
            <color indexed="81"/>
            <rFont val="Tahoma"/>
            <family val="2"/>
          </rPr>
          <t>Datum eingeben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<sst xmlns="http://schemas.openxmlformats.org/spreadsheetml/2006/main" count="49" uniqueCount="40">
  <si>
    <t>Sammelbrutableger erstellen</t>
  </si>
  <si>
    <t>Königinnen-Zuchtkalender mit Sammelbrutableger</t>
  </si>
  <si>
    <t>Käfigen (erste Möglichkeit)</t>
  </si>
  <si>
    <t>Käfigen (zweite Möglichkeit)</t>
  </si>
  <si>
    <t>Schlupf der Königinnen</t>
  </si>
  <si>
    <t>Auf Eiablage kontrollieren</t>
  </si>
  <si>
    <t>Königinnen-Zuchtkalender im weiselrichtigen Volk</t>
  </si>
  <si>
    <t>Zuchtvolk weisellos machen, Honigraum auf Standort, Brutraum mit Königin um 180° gedreht auf Platz einige Meter entfernt</t>
  </si>
  <si>
    <t>Umlarven,  nach 1 Std. Zuchtlatte in Honigraum hängen</t>
  </si>
  <si>
    <t>1 Brutwabe neben Zuchtlatte in HR hängen, Brutraum mit Königin auf alten Standplatz, HR auf Absperrgitter über BR</t>
  </si>
  <si>
    <t xml:space="preserve">oder Ableger bilden, Königin im Ausfresskäfig zuhängen </t>
  </si>
  <si>
    <t>auf Belegstelle verbringen</t>
  </si>
  <si>
    <t>von Belegstelle abholen</t>
  </si>
  <si>
    <r>
      <t xml:space="preserve">Käfigen (dritte Möglichkeit), </t>
    </r>
    <r>
      <rPr>
        <b/>
        <sz val="14"/>
        <color rgb="FFFF0000"/>
        <rFont val="Calibri"/>
        <family val="2"/>
        <scheme val="minor"/>
      </rPr>
      <t>Begattungskästen füllen, Schlupfzellen zusetzen</t>
    </r>
  </si>
  <si>
    <t>Umlarven,  nach 1 Std. Zuchtlatte in Honigraum hängen, 1 Brutwabe neben Zuchtlatte in HR hängen</t>
  </si>
  <si>
    <t>Verschulen (Frühtermin)</t>
  </si>
  <si>
    <t>Käfigen (zweite Möglichkeit) Verschulen Spättermin</t>
  </si>
  <si>
    <t>Pollen- + Futterwabe!</t>
  </si>
  <si>
    <t>evtl. verdünnt füttern!</t>
  </si>
  <si>
    <t>Nach 9 Tagen alle angezogenen Weiselzellen auf A brechen</t>
  </si>
  <si>
    <t>Sammelbrutableger bilden</t>
  </si>
  <si>
    <t>Königinnenableger bilden</t>
  </si>
  <si>
    <t>NS-Zellen in SBA brechen,  Zuchtlatte zuhängen</t>
  </si>
  <si>
    <t>NS-Zellen in Wirtschaftsvölkern brechen</t>
  </si>
  <si>
    <t>Käfigen 1</t>
  </si>
  <si>
    <t>Käfigen 2</t>
  </si>
  <si>
    <t>Schlupf in Wirtschaftsvölkern</t>
  </si>
  <si>
    <t>falls weisellos, alte Königin zurück in WV</t>
  </si>
  <si>
    <r>
      <t>•</t>
    </r>
    <r>
      <rPr>
        <b/>
        <sz val="14"/>
        <color rgb="FF000000"/>
        <rFont val="Calibri"/>
        <family val="2"/>
        <scheme val="minor"/>
      </rPr>
      <t>1 Brutwabe, 1 Futterwabe, 1 Mittelwand + alte Königin auf neuen Standort B in entgegengesetzter Flugrichtung</t>
    </r>
  </si>
  <si>
    <r>
      <t>•</t>
    </r>
    <r>
      <rPr>
        <sz val="14"/>
        <color rgb="FF000000"/>
        <rFont val="Calibri"/>
        <family val="2"/>
        <scheme val="minor"/>
      </rPr>
      <t>Alter Brutraum bleibt auf bisherigem Standort A Volk ist jetzt weisellos</t>
    </r>
  </si>
  <si>
    <t>evtl. Zellen verteilen auf weitere Völker im Miniplus</t>
  </si>
  <si>
    <t>Schlupfzellen zusetzen, siehe Zeile Königinableger</t>
  </si>
  <si>
    <t>Schlupfzellen auf  Wirtschaftsvölker verteilen</t>
  </si>
  <si>
    <t>Auf Eilage überprüfen</t>
  </si>
  <si>
    <t>Königinnen-Zuchtkalender für Belegstellenbeschickung im weiselrichtigen Volk</t>
  </si>
  <si>
    <t>Brutraum mit Königin auf alten Standplatz, HR auf Absperrgitter über BR, evtl. Zellen verteilen</t>
  </si>
  <si>
    <r>
      <t xml:space="preserve">Käfigen (dritte Möglichkeit) </t>
    </r>
    <r>
      <rPr>
        <sz val="14"/>
        <color rgb="FFFF0000"/>
        <rFont val="Arial"/>
        <family val="2"/>
      </rPr>
      <t xml:space="preserve">Ableger bilden, Schlupfzellen zuhängen </t>
    </r>
  </si>
  <si>
    <t>Königinnen-Zuchtkalender als Königinnenableger zur Schwarmvorbeugung</t>
  </si>
  <si>
    <t>Nachschaffungszellen brechen, evtl Wabe mit offener Brut zuhängen</t>
  </si>
  <si>
    <t>Wabe mit offener Brut entfernen, Umlarven, nach 2-3 Std. Zuchtlatte zuhängen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</si>
</sst>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rgb="FFFF0000"/>
      <name val="Arial"/>
      <family val="2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14" fontId="2" fillId="2" borderId="1" xfId="0" applyNumberFormat="1" applyFont="1" applyFill="1" applyBorder="1" applyProtection="1">
      <protection locked="0"/>
    </xf>
    <xf numFmtId="0" fontId="7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14" fontId="2" fillId="2" borderId="1" xfId="0" applyNumberFormat="1" applyFont="1" applyFill="1" applyBorder="1"/>
    <xf numFmtId="0" fontId="8" fillId="0" borderId="1" xfId="0" applyFont="1" applyBorder="1" applyAlignment="1">
      <alignment vertical="top" wrapText="1"/>
    </xf>
    <xf numFmtId="0" fontId="10" fillId="0" borderId="0" xfId="0" applyFont="1"/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wrapText="1"/>
    </xf>
    <xf numFmtId="14" fontId="12" fillId="2" borderId="1" xfId="0" applyNumberFormat="1" applyFont="1" applyFill="1" applyBorder="1" applyProtection="1">
      <protection locked="0"/>
    </xf>
    <xf numFmtId="0" fontId="9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wrapText="1"/>
    </xf>
    <xf numFmtId="14" fontId="13" fillId="0" borderId="1" xfId="0" applyNumberFormat="1" applyFont="1" applyBorder="1"/>
    <xf numFmtId="14" fontId="12" fillId="0" borderId="1" xfId="0" applyNumberFormat="1" applyFont="1" applyBorder="1"/>
    <xf numFmtId="0" fontId="12" fillId="0" borderId="1" xfId="0" applyFont="1" applyBorder="1"/>
    <xf numFmtId="0" fontId="13" fillId="0" borderId="1" xfId="0" applyFont="1" applyBorder="1"/>
    <xf numFmtId="0" fontId="4" fillId="3" borderId="1" xfId="0" applyFont="1" applyFill="1" applyBorder="1" applyAlignment="1">
      <alignment wrapText="1"/>
    </xf>
    <xf numFmtId="14" fontId="4" fillId="3" borderId="1" xfId="0" applyNumberFormat="1" applyFont="1" applyFill="1" applyBorder="1"/>
    <xf numFmtId="14" fontId="4" fillId="2" borderId="1" xfId="0" applyNumberFormat="1" applyFont="1" applyFill="1" applyBorder="1" applyProtection="1">
      <protection locked="0"/>
    </xf>
    <xf numFmtId="0" fontId="4" fillId="0" borderId="0" xfId="0" applyFont="1"/>
    <xf numFmtId="0" fontId="2" fillId="0" borderId="0" xfId="0" applyFont="1"/>
    <xf numFmtId="0" fontId="2" fillId="3" borderId="0" xfId="0" applyFont="1" applyFill="1"/>
    <xf numFmtId="0" fontId="4" fillId="0" borderId="1" xfId="0" applyFont="1" applyBorder="1" applyAlignment="1">
      <alignment horizontal="left" vertical="center" wrapText="1" indent="3" readingOrder="1"/>
    </xf>
    <xf numFmtId="0" fontId="2" fillId="0" borderId="1" xfId="0" applyFont="1" applyBorder="1" applyAlignment="1">
      <alignment horizontal="left" vertical="center" wrapText="1" indent="3" readingOrder="1"/>
    </xf>
    <xf numFmtId="0" fontId="4" fillId="0" borderId="0" xfId="0" applyFont="1" applyAlignment="1">
      <alignment vertical="center"/>
    </xf>
    <xf numFmtId="14" fontId="4" fillId="2" borderId="1" xfId="0" applyNumberFormat="1" applyFont="1" applyFill="1" applyBorder="1" applyAlignment="1" applyProtection="1">
      <alignment vertical="center"/>
      <protection locked="0"/>
    </xf>
    <xf numFmtId="14" fontId="12" fillId="0" borderId="0" xfId="0" applyNumberFormat="1" applyFont="1" applyBorder="1"/>
    <xf numFmtId="0" fontId="19" fillId="0" borderId="0" xfId="0" applyFont="1"/>
    <xf numFmtId="14" fontId="4" fillId="4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activeCell="B15" sqref="B15"/>
    </sheetView>
  </sheetViews>
  <sheetFormatPr baseColWidth="10" defaultRowHeight="15" x14ac:dyDescent="0.25"/>
  <cols>
    <col min="1" max="1" width="5" customWidth="1"/>
    <col min="2" max="2" width="42.28515625" bestFit="1" customWidth="1"/>
    <col min="3" max="3" width="16" customWidth="1"/>
  </cols>
  <sheetData>
    <row r="1" spans="1:3" ht="26.25" x14ac:dyDescent="0.4">
      <c r="A1" s="20" t="s">
        <v>6</v>
      </c>
    </row>
    <row r="3" spans="1:3" ht="90" x14ac:dyDescent="0.25">
      <c r="A3" s="21">
        <v>1</v>
      </c>
      <c r="B3" s="22" t="s">
        <v>7</v>
      </c>
      <c r="C3" s="23">
        <v>46183</v>
      </c>
    </row>
    <row r="4" spans="1:3" ht="72" x14ac:dyDescent="0.25">
      <c r="A4" s="24">
        <v>2</v>
      </c>
      <c r="B4" s="25" t="s">
        <v>14</v>
      </c>
      <c r="C4" s="26">
        <f>C3</f>
        <v>46183</v>
      </c>
    </row>
    <row r="5" spans="1:3" ht="54" x14ac:dyDescent="0.25">
      <c r="A5" s="21">
        <v>3</v>
      </c>
      <c r="B5" s="22" t="s">
        <v>35</v>
      </c>
      <c r="C5" s="27">
        <f>C4+1</f>
        <v>46184</v>
      </c>
    </row>
    <row r="6" spans="1:3" ht="20.25" x14ac:dyDescent="0.25">
      <c r="A6" s="21">
        <v>4</v>
      </c>
      <c r="B6" s="28" t="s">
        <v>2</v>
      </c>
      <c r="C6" s="27">
        <f>C4+5</f>
        <v>46188</v>
      </c>
    </row>
    <row r="7" spans="1:3" ht="20.25" x14ac:dyDescent="0.25">
      <c r="A7" s="21">
        <v>5</v>
      </c>
      <c r="B7" s="29" t="s">
        <v>3</v>
      </c>
      <c r="C7" s="26">
        <f>C6+5</f>
        <v>46193</v>
      </c>
    </row>
    <row r="8" spans="1:3" ht="54" x14ac:dyDescent="0.25">
      <c r="A8" s="21">
        <v>6</v>
      </c>
      <c r="B8" s="22" t="s">
        <v>36</v>
      </c>
      <c r="C8" s="27">
        <f>C7+1</f>
        <v>46194</v>
      </c>
    </row>
    <row r="9" spans="1:3" ht="20.25" x14ac:dyDescent="0.25">
      <c r="A9" s="21">
        <v>7</v>
      </c>
      <c r="B9" s="29" t="s">
        <v>4</v>
      </c>
      <c r="C9" s="26">
        <f>C8+1</f>
        <v>46195</v>
      </c>
    </row>
    <row r="10" spans="1:3" ht="20.25" x14ac:dyDescent="0.25">
      <c r="A10" s="21">
        <v>9</v>
      </c>
      <c r="B10" s="28" t="s">
        <v>5</v>
      </c>
      <c r="C10" s="27">
        <f>C9+13</f>
        <v>46208</v>
      </c>
    </row>
    <row r="12" spans="1:3" ht="18" x14ac:dyDescent="0.25">
      <c r="C12" s="40"/>
    </row>
  </sheetData>
  <pageMargins left="0.25" right="0.25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activeCell="E10" sqref="E10"/>
    </sheetView>
  </sheetViews>
  <sheetFormatPr baseColWidth="10" defaultRowHeight="15" x14ac:dyDescent="0.25"/>
  <cols>
    <col min="1" max="1" width="6.5703125" customWidth="1"/>
    <col min="2" max="2" width="34.42578125" bestFit="1" customWidth="1"/>
    <col min="3" max="3" width="16.85546875" customWidth="1"/>
    <col min="4" max="4" width="23.42578125" customWidth="1"/>
  </cols>
  <sheetData>
    <row r="1" spans="1:4" ht="21" x14ac:dyDescent="0.35">
      <c r="A1" s="1" t="s">
        <v>1</v>
      </c>
    </row>
    <row r="3" spans="1:4" ht="21" x14ac:dyDescent="0.3">
      <c r="A3" s="8">
        <v>1</v>
      </c>
      <c r="B3" s="2" t="s">
        <v>0</v>
      </c>
      <c r="C3" s="10">
        <v>46506</v>
      </c>
      <c r="D3" t="s">
        <v>17</v>
      </c>
    </row>
    <row r="4" spans="1:4" ht="56.25" x14ac:dyDescent="0.3">
      <c r="A4" s="9">
        <v>2</v>
      </c>
      <c r="B4" s="7" t="s">
        <v>38</v>
      </c>
      <c r="C4" s="6">
        <f>C3+9</f>
        <v>46515</v>
      </c>
    </row>
    <row r="5" spans="1:4" ht="56.25" x14ac:dyDescent="0.3">
      <c r="A5" s="9">
        <v>4</v>
      </c>
      <c r="B5" s="7" t="s">
        <v>39</v>
      </c>
      <c r="C5" s="6">
        <f>C3+10</f>
        <v>46516</v>
      </c>
      <c r="D5" t="s">
        <v>18</v>
      </c>
    </row>
    <row r="6" spans="1:4" ht="21" x14ac:dyDescent="0.3">
      <c r="A6" s="8">
        <v>5</v>
      </c>
      <c r="B6" s="2" t="s">
        <v>2</v>
      </c>
      <c r="C6" s="3">
        <f>C5+5</f>
        <v>46521</v>
      </c>
    </row>
    <row r="7" spans="1:4" ht="21" x14ac:dyDescent="0.3">
      <c r="A7" s="8">
        <v>6</v>
      </c>
      <c r="B7" s="2" t="s">
        <v>15</v>
      </c>
      <c r="C7" s="3">
        <f>C5+7</f>
        <v>46523</v>
      </c>
    </row>
    <row r="8" spans="1:4" ht="37.5" x14ac:dyDescent="0.3">
      <c r="A8" s="9">
        <v>7</v>
      </c>
      <c r="B8" s="30" t="s">
        <v>16</v>
      </c>
      <c r="C8" s="31">
        <f>C6+5</f>
        <v>46526</v>
      </c>
    </row>
    <row r="9" spans="1:4" ht="57" customHeight="1" x14ac:dyDescent="0.3">
      <c r="A9" s="8">
        <v>8</v>
      </c>
      <c r="B9" s="4" t="s">
        <v>13</v>
      </c>
      <c r="C9" s="3">
        <f>C8+1</f>
        <v>46527</v>
      </c>
    </row>
    <row r="10" spans="1:4" ht="21" x14ac:dyDescent="0.3">
      <c r="A10" s="9">
        <v>9</v>
      </c>
      <c r="B10" s="5" t="s">
        <v>4</v>
      </c>
      <c r="C10" s="6">
        <f>C9+1</f>
        <v>46528</v>
      </c>
    </row>
    <row r="11" spans="1:4" ht="21" x14ac:dyDescent="0.3">
      <c r="A11" s="8">
        <v>10</v>
      </c>
      <c r="B11" s="2" t="s">
        <v>5</v>
      </c>
      <c r="C11" s="3">
        <f>C10+13</f>
        <v>46541</v>
      </c>
    </row>
  </sheetData>
  <pageMargins left="0.7" right="0.7" top="0.78740157499999996" bottom="0.78740157499999996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EE265-8BDA-436D-9CB7-914A23E3B784}">
  <dimension ref="A1:D25"/>
  <sheetViews>
    <sheetView workbookViewId="0">
      <selection activeCell="D17" sqref="D17"/>
    </sheetView>
  </sheetViews>
  <sheetFormatPr baseColWidth="10" defaultRowHeight="15" x14ac:dyDescent="0.25"/>
  <cols>
    <col min="1" max="1" width="7.28515625" customWidth="1"/>
    <col min="2" max="2" width="60.28515625" customWidth="1"/>
    <col min="3" max="3" width="14.140625" bestFit="1" customWidth="1"/>
    <col min="4" max="4" width="47.42578125" customWidth="1"/>
  </cols>
  <sheetData>
    <row r="1" spans="1:4" ht="26.25" x14ac:dyDescent="0.4">
      <c r="A1" s="41" t="s">
        <v>37</v>
      </c>
    </row>
    <row r="3" spans="1:4" ht="18.75" x14ac:dyDescent="0.3">
      <c r="A3" s="34"/>
      <c r="B3" s="33" t="s">
        <v>20</v>
      </c>
      <c r="C3" s="32">
        <v>46497</v>
      </c>
      <c r="D3" s="34"/>
    </row>
    <row r="4" spans="1:4" ht="18.75" x14ac:dyDescent="0.3">
      <c r="A4" s="34"/>
      <c r="B4" s="33" t="s">
        <v>22</v>
      </c>
      <c r="C4" s="32">
        <f>C3+9</f>
        <v>46506</v>
      </c>
      <c r="D4" s="34"/>
    </row>
    <row r="5" spans="1:4" ht="18.75" x14ac:dyDescent="0.3">
      <c r="A5" s="34"/>
      <c r="B5" s="34" t="s">
        <v>30</v>
      </c>
      <c r="C5" s="32">
        <f>C4+1</f>
        <v>46507</v>
      </c>
      <c r="D5" s="34"/>
    </row>
    <row r="6" spans="1:4" ht="18.75" x14ac:dyDescent="0.3">
      <c r="A6" s="34"/>
      <c r="B6" s="34" t="s">
        <v>24</v>
      </c>
      <c r="C6" s="32">
        <f>C4+5</f>
        <v>46511</v>
      </c>
      <c r="D6" s="34"/>
    </row>
    <row r="7" spans="1:4" ht="18.75" x14ac:dyDescent="0.3">
      <c r="A7" s="34"/>
      <c r="B7" s="34" t="s">
        <v>25</v>
      </c>
      <c r="C7" s="32">
        <f>C4+10</f>
        <v>46516</v>
      </c>
      <c r="D7" s="34"/>
    </row>
    <row r="8" spans="1:4" ht="18.75" x14ac:dyDescent="0.3">
      <c r="A8" s="34"/>
      <c r="B8" s="35" t="s">
        <v>31</v>
      </c>
      <c r="C8" s="32">
        <f>C4+11</f>
        <v>46517</v>
      </c>
      <c r="D8" s="34"/>
    </row>
    <row r="9" spans="1:4" ht="18.75" x14ac:dyDescent="0.3">
      <c r="A9" s="34"/>
      <c r="B9" s="34"/>
      <c r="C9" s="42"/>
      <c r="D9" s="34"/>
    </row>
    <row r="10" spans="1:4" ht="18.75" x14ac:dyDescent="0.3">
      <c r="A10" s="34"/>
      <c r="B10" s="34"/>
      <c r="C10" s="42"/>
      <c r="D10" s="34"/>
    </row>
    <row r="11" spans="1:4" ht="75" x14ac:dyDescent="0.25">
      <c r="A11" s="43">
        <v>0</v>
      </c>
      <c r="B11" s="38" t="s">
        <v>21</v>
      </c>
      <c r="C11" s="39">
        <f>C4</f>
        <v>46506</v>
      </c>
      <c r="D11" s="36" t="s">
        <v>28</v>
      </c>
    </row>
    <row r="12" spans="1:4" ht="18.75" x14ac:dyDescent="0.3">
      <c r="A12" s="44">
        <v>1</v>
      </c>
      <c r="B12" s="34" t="s">
        <v>23</v>
      </c>
      <c r="C12" s="32">
        <f>C11+9</f>
        <v>46515</v>
      </c>
      <c r="D12" s="34"/>
    </row>
    <row r="13" spans="1:4" ht="18.75" x14ac:dyDescent="0.3">
      <c r="A13" s="34"/>
      <c r="B13" s="35" t="s">
        <v>32</v>
      </c>
      <c r="C13" s="32">
        <f>C4+11</f>
        <v>46517</v>
      </c>
      <c r="D13" s="34"/>
    </row>
    <row r="14" spans="1:4" ht="18.75" x14ac:dyDescent="0.3">
      <c r="A14" s="34"/>
      <c r="B14" s="34" t="s">
        <v>26</v>
      </c>
      <c r="C14" s="32">
        <f>C13+1</f>
        <v>46518</v>
      </c>
      <c r="D14" s="34"/>
    </row>
    <row r="15" spans="1:4" ht="18.75" x14ac:dyDescent="0.3">
      <c r="A15" s="34"/>
      <c r="B15" s="34" t="s">
        <v>33</v>
      </c>
      <c r="C15" s="32">
        <f>C4+25</f>
        <v>46531</v>
      </c>
      <c r="D15" s="34" t="s">
        <v>27</v>
      </c>
    </row>
    <row r="16" spans="1:4" ht="18.75" x14ac:dyDescent="0.3">
      <c r="A16" s="34"/>
      <c r="B16" s="34"/>
      <c r="C16" s="42"/>
      <c r="D16" s="34"/>
    </row>
    <row r="17" spans="1:4" ht="37.5" x14ac:dyDescent="0.3">
      <c r="A17" s="16">
        <v>0</v>
      </c>
      <c r="B17" s="37" t="s">
        <v>29</v>
      </c>
      <c r="C17" s="6">
        <f>C11</f>
        <v>46506</v>
      </c>
      <c r="D17" s="34"/>
    </row>
    <row r="18" spans="1:4" ht="37.5" x14ac:dyDescent="0.3">
      <c r="A18" s="16">
        <v>1</v>
      </c>
      <c r="B18" s="37" t="s">
        <v>19</v>
      </c>
      <c r="C18" s="6">
        <f>C17+9</f>
        <v>46515</v>
      </c>
      <c r="D18" s="34"/>
    </row>
    <row r="19" spans="1:4" ht="15.75" x14ac:dyDescent="0.25">
      <c r="B19" s="11"/>
    </row>
    <row r="20" spans="1:4" ht="15.75" x14ac:dyDescent="0.25">
      <c r="B20" s="11"/>
    </row>
    <row r="21" spans="1:4" ht="15.75" x14ac:dyDescent="0.25">
      <c r="B21" s="11"/>
    </row>
    <row r="22" spans="1:4" ht="15.75" x14ac:dyDescent="0.25">
      <c r="B22" s="11"/>
    </row>
    <row r="23" spans="1:4" ht="15.75" x14ac:dyDescent="0.25">
      <c r="B23" s="11"/>
    </row>
    <row r="24" spans="1:4" ht="15.75" x14ac:dyDescent="0.25">
      <c r="B24" s="11"/>
    </row>
    <row r="25" spans="1:4" ht="15.75" x14ac:dyDescent="0.25">
      <c r="B25" s="12"/>
    </row>
  </sheetData>
  <pageMargins left="0.7" right="0.7" top="0.78740157499999996" bottom="0.78740157499999996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0C68-31D3-4B30-B408-20D8039409AC}">
  <dimension ref="A1:C13"/>
  <sheetViews>
    <sheetView tabSelected="1" workbookViewId="0">
      <selection activeCell="C11" sqref="C11"/>
    </sheetView>
  </sheetViews>
  <sheetFormatPr baseColWidth="10" defaultRowHeight="15" x14ac:dyDescent="0.25"/>
  <cols>
    <col min="1" max="1" width="7" customWidth="1"/>
    <col min="2" max="2" width="55.85546875" style="13" customWidth="1"/>
    <col min="3" max="3" width="14.140625" bestFit="1" customWidth="1"/>
  </cols>
  <sheetData>
    <row r="1" spans="1:3" ht="21" x14ac:dyDescent="0.35">
      <c r="A1" s="1" t="s">
        <v>34</v>
      </c>
    </row>
    <row r="3" spans="1:3" ht="56.25" x14ac:dyDescent="0.3">
      <c r="A3" s="8">
        <v>1</v>
      </c>
      <c r="B3" s="14" t="s">
        <v>7</v>
      </c>
      <c r="C3" s="10">
        <v>46177</v>
      </c>
    </row>
    <row r="4" spans="1:3" ht="37.5" x14ac:dyDescent="0.3">
      <c r="A4" s="9">
        <v>2</v>
      </c>
      <c r="B4" s="15" t="s">
        <v>8</v>
      </c>
      <c r="C4" s="6">
        <f>C3</f>
        <v>46177</v>
      </c>
    </row>
    <row r="5" spans="1:3" ht="56.25" x14ac:dyDescent="0.3">
      <c r="A5" s="8">
        <v>3</v>
      </c>
      <c r="B5" s="14" t="s">
        <v>9</v>
      </c>
      <c r="C5" s="3">
        <f>C4+1</f>
        <v>46178</v>
      </c>
    </row>
    <row r="6" spans="1:3" ht="21" x14ac:dyDescent="0.3">
      <c r="A6" s="8">
        <v>4</v>
      </c>
      <c r="B6" s="16" t="s">
        <v>2</v>
      </c>
      <c r="C6" s="3">
        <f>C4+5</f>
        <v>46182</v>
      </c>
    </row>
    <row r="7" spans="1:3" ht="21" x14ac:dyDescent="0.3">
      <c r="A7" s="8">
        <v>5</v>
      </c>
      <c r="B7" s="17" t="s">
        <v>3</v>
      </c>
      <c r="C7" s="6">
        <f>C6+5</f>
        <v>46187</v>
      </c>
    </row>
    <row r="8" spans="1:3" ht="37.5" x14ac:dyDescent="0.3">
      <c r="A8" s="8">
        <v>6</v>
      </c>
      <c r="B8" s="14" t="s">
        <v>13</v>
      </c>
      <c r="C8" s="18">
        <f>C7+1</f>
        <v>46188</v>
      </c>
    </row>
    <row r="9" spans="1:3" ht="21" x14ac:dyDescent="0.3">
      <c r="A9" s="8">
        <v>7</v>
      </c>
      <c r="B9" s="17" t="s">
        <v>4</v>
      </c>
      <c r="C9" s="6">
        <f>C8+1</f>
        <v>46189</v>
      </c>
    </row>
    <row r="10" spans="1:3" ht="37.5" x14ac:dyDescent="0.3">
      <c r="A10" s="8">
        <v>8</v>
      </c>
      <c r="B10" s="14" t="s">
        <v>10</v>
      </c>
      <c r="C10" s="3">
        <f>C9+1</f>
        <v>46190</v>
      </c>
    </row>
    <row r="11" spans="1:3" ht="21" x14ac:dyDescent="0.3">
      <c r="A11" s="8">
        <v>9</v>
      </c>
      <c r="B11" s="19" t="s">
        <v>11</v>
      </c>
      <c r="C11" s="18">
        <f>C8+5</f>
        <v>46193</v>
      </c>
    </row>
    <row r="12" spans="1:3" ht="21" x14ac:dyDescent="0.3">
      <c r="A12" s="8">
        <v>10</v>
      </c>
      <c r="B12" s="14" t="s">
        <v>12</v>
      </c>
      <c r="C12" s="3">
        <f>C11+14</f>
        <v>46207</v>
      </c>
    </row>
    <row r="13" spans="1:3" ht="21" x14ac:dyDescent="0.3">
      <c r="A13" s="8">
        <v>11</v>
      </c>
      <c r="B13" s="16" t="s">
        <v>5</v>
      </c>
      <c r="C13" s="3">
        <f>C12</f>
        <v>46207</v>
      </c>
    </row>
  </sheetData>
  <pageMargins left="0.7" right="0.7" top="0.78740157499999996" bottom="0.78740157499999996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Weiselrichtiges Volk</vt:lpstr>
      <vt:lpstr>Sammelbrutableger</vt:lpstr>
      <vt:lpstr>Königinnenableger</vt:lpstr>
      <vt:lpstr>Belegstelle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</dc:creator>
  <cp:lastModifiedBy>Erwin Zach</cp:lastModifiedBy>
  <cp:lastPrinted>2026-06-13T11:16:46Z</cp:lastPrinted>
  <dcterms:created xsi:type="dcterms:W3CDTF">2015-06-17T09:34:16Z</dcterms:created>
  <dcterms:modified xsi:type="dcterms:W3CDTF">2026-06-13T11:17:59Z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2024-04-06T13:15:12Z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159a152a-d546-4293-aa58-7ea1be86584f</vt:lpwstr>
  </property>
  <property fmtid="{D5CDD505-2E9C-101B-9397-08002B2CF9AE}" pid="7" name="MSIP_Label_defa4170-0d19-0005-0004-bc88714345d2_ActionId">
    <vt:lpwstr>c6145eb9-22ab-45e5-8721-6d30b0c205b4</vt:lpwstr>
  </property>
  <property fmtid="{D5CDD505-2E9C-101B-9397-08002B2CF9AE}" pid="8" name="MSIP_Label_defa4170-0d19-0005-0004-bc88714345d2_ContentBits">
    <vt:lpwstr>0</vt:lpwstr>
  </property>
</Properties>
</file>